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sasha/Documents/UBC-home/Teaching/CPEN-331-2023/CPEN331-web/LECTURE-SLIDES/"/>
    </mc:Choice>
  </mc:AlternateContent>
  <xr:revisionPtr revIDLastSave="0" documentId="13_ncr:1_{B53D603D-2750-6E48-AC13-470C968780EE}" xr6:coauthVersionLast="47" xr6:coauthVersionMax="47" xr10:uidLastSave="{00000000-0000-0000-0000-000000000000}"/>
  <bookViews>
    <workbookView xWindow="1440" yWindow="2240" windowWidth="24160" windowHeight="1280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E4" i="1"/>
  <c r="E3" i="1"/>
  <c r="E5" i="1"/>
  <c r="E8" i="1" l="1"/>
  <c r="E22" i="1" s="1"/>
  <c r="E21" i="1"/>
  <c r="E23" i="1"/>
  <c r="E24" i="1"/>
  <c r="E26" i="1" l="1"/>
  <c r="E28" i="1" s="1"/>
</calcChain>
</file>

<file path=xl/sharedStrings.xml><?xml version="1.0" encoding="utf-8"?>
<sst xmlns="http://schemas.openxmlformats.org/spreadsheetml/2006/main" count="33" uniqueCount="33">
  <si>
    <t>bytes</t>
  </si>
  <si>
    <t>Huge page size</t>
  </si>
  <si>
    <t>Regular page size</t>
  </si>
  <si>
    <t>Total number of pages</t>
  </si>
  <si>
    <t>Physical address space</t>
  </si>
  <si>
    <t>Huge page number</t>
  </si>
  <si>
    <t>RAM access (cycles)</t>
  </si>
  <si>
    <t>L1 access (cycles)</t>
  </si>
  <si>
    <t>L2 access (cycles)</t>
  </si>
  <si>
    <t>L2 miss rate</t>
  </si>
  <si>
    <t>L1 miss rate</t>
  </si>
  <si>
    <t>RAM access cycles:</t>
  </si>
  <si>
    <t>L2 access cycles:</t>
  </si>
  <si>
    <t>L1 access cycles:</t>
  </si>
  <si>
    <t>Timestamp comparison cycles)</t>
  </si>
  <si>
    <t>Timestamp comparion cycles:</t>
  </si>
  <si>
    <t>CPU frequency (Ghz)</t>
  </si>
  <si>
    <t>total cycles:</t>
  </si>
  <si>
    <t>CPU cycles per second</t>
  </si>
  <si>
    <t>Seconds</t>
  </si>
  <si>
    <t>Best student answer:</t>
  </si>
  <si>
    <t>First, we need to figure out the total number of pages.</t>
  </si>
  <si>
    <t>We are told that there are 16K huge pages, each of size 1 MB. So the total memory taken by huge pages is 16K * 1MB = 16 GB. Then, the remaining 64GB - 16GB = 48GB of memory is taken up by regular pages, each of size 4KB. So, there are 48GB / 4KB = 12M (= 12*1024*1024) regular pages. The total number of pages is thus equal to 16K + 12M = 12599296 pages total.</t>
  </si>
  <si>
    <t>To find the least recently accessed page, we will need to do a total of 12599296 timestamp retrievals and 12599296 - 1 = 12599295 timestamp comparisons (since we only need to compare each consecutive pair of timestamps to find the minimum timestamp).</t>
  </si>
  <si>
    <t>The comparisons take a total of (12599295 comparisons) * (5 cycles per comparison) = 62996475 cycles.</t>
  </si>
  <si>
    <t>Now, let's figure out the average number of cycles required for a single memory access. We know that:</t>
  </si>
  <si>
    <t>All accesses (100%) need to access the L1 cache.</t>
  </si>
  <si>
    <t>50% of accesses also need to access L2 cache (since they miss in L1).</t>
  </si>
  <si>
    <t>10% * 50% = 5% of accesses also need to access RAM (since they miss in both L1 and L2).</t>
  </si>
  <si>
    <t>Then, each access takes 100% * (2 cycles for L1) + 50% * (20 cycles for L2) + 5% * (300 cycles for RAM) = 27 cycles on average.</t>
  </si>
  <si>
    <t>So, the timestamp accesses altogether take (12599296 accesses) * (27 cycles per access) = 340180992 cycles.</t>
  </si>
  <si>
    <t>We then get that the total number of cycles required for finding the least recently accessed page is 62996475 + 340180992 = 403177467 cycles total.</t>
  </si>
  <si>
    <r>
      <t>At a CPU frequency of 2.4 GHz, the entire operation takes 403177467 cycles / (2.4 * 10^9 cycles per second) ≈ 0.167990611 seconds = </t>
    </r>
    <r>
      <rPr>
        <u/>
        <sz val="16"/>
        <color rgb="FF2D3B45"/>
        <rFont val="Helvetica Neue"/>
        <family val="2"/>
      </rPr>
      <t>167.990611 milliseconds</t>
    </r>
    <r>
      <rPr>
        <sz val="16"/>
        <color rgb="FF2D3B45"/>
        <rFont val="Helvetica Neue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</si>
</sst>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2D3B45"/>
      <name val="Helvetica Neue"/>
      <family val="2"/>
    </font>
    <font>
      <u/>
      <sz val="16"/>
      <color rgb="FF2D3B45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28"/>
  <sheetViews>
    <sheetView tabSelected="1" workbookViewId="0">
      <selection activeCell="L11" sqref="L11"/>
    </sheetView>
  </sheetViews>
  <sheetFormatPr baseColWidth="10" defaultRowHeight="16" x14ac:dyDescent="0.2"/>
  <cols>
    <col min="5" max="5" width="15" bestFit="1" customWidth="1"/>
  </cols>
  <sheetData>
    <row r="3" spans="3:9" x14ac:dyDescent="0.2">
      <c r="C3" t="s">
        <v>4</v>
      </c>
      <c r="E3">
        <f>64*1024*1024*1024</f>
        <v>68719476736</v>
      </c>
      <c r="F3" t="s">
        <v>0</v>
      </c>
      <c r="I3" t="s">
        <v>20</v>
      </c>
    </row>
    <row r="4" spans="3:9" x14ac:dyDescent="0.2">
      <c r="C4" t="s">
        <v>5</v>
      </c>
      <c r="E4">
        <f>16*1024</f>
        <v>16384</v>
      </c>
    </row>
    <row r="5" spans="3:9" ht="20" x14ac:dyDescent="0.2">
      <c r="C5" t="s">
        <v>1</v>
      </c>
      <c r="E5">
        <f>1024*1024</f>
        <v>1048576</v>
      </c>
      <c r="I5" s="4" t="s">
        <v>21</v>
      </c>
    </row>
    <row r="6" spans="3:9" ht="20" x14ac:dyDescent="0.2">
      <c r="C6" t="s">
        <v>2</v>
      </c>
      <c r="E6">
        <v>4096</v>
      </c>
      <c r="I6" s="4" t="s">
        <v>22</v>
      </c>
    </row>
    <row r="7" spans="3:9" ht="20" x14ac:dyDescent="0.2">
      <c r="I7" s="4" t="s">
        <v>23</v>
      </c>
    </row>
    <row r="8" spans="3:9" ht="20" x14ac:dyDescent="0.2">
      <c r="C8" t="s">
        <v>3</v>
      </c>
      <c r="E8" s="3">
        <f>(E3-(E4*E5))/E6+E4</f>
        <v>12599296</v>
      </c>
      <c r="I8" s="4" t="s">
        <v>24</v>
      </c>
    </row>
    <row r="9" spans="3:9" ht="20" x14ac:dyDescent="0.2">
      <c r="I9" s="4" t="s">
        <v>25</v>
      </c>
    </row>
    <row r="10" spans="3:9" ht="20" x14ac:dyDescent="0.2">
      <c r="I10" s="4" t="s">
        <v>26</v>
      </c>
    </row>
    <row r="11" spans="3:9" ht="20" x14ac:dyDescent="0.2">
      <c r="C11" t="s">
        <v>16</v>
      </c>
      <c r="E11">
        <v>2.4</v>
      </c>
      <c r="I11" s="4" t="s">
        <v>27</v>
      </c>
    </row>
    <row r="12" spans="3:9" ht="20" x14ac:dyDescent="0.2">
      <c r="C12" t="s">
        <v>6</v>
      </c>
      <c r="E12">
        <v>300</v>
      </c>
      <c r="I12" s="4" t="s">
        <v>28</v>
      </c>
    </row>
    <row r="13" spans="3:9" ht="20" x14ac:dyDescent="0.2">
      <c r="C13" t="s">
        <v>7</v>
      </c>
      <c r="E13">
        <v>2</v>
      </c>
      <c r="I13" s="4" t="s">
        <v>29</v>
      </c>
    </row>
    <row r="14" spans="3:9" ht="20" x14ac:dyDescent="0.2">
      <c r="C14" t="s">
        <v>8</v>
      </c>
      <c r="E14">
        <v>20</v>
      </c>
      <c r="I14" s="4" t="s">
        <v>30</v>
      </c>
    </row>
    <row r="15" spans="3:9" ht="20" x14ac:dyDescent="0.2">
      <c r="C15" t="s">
        <v>14</v>
      </c>
      <c r="E15">
        <v>5</v>
      </c>
      <c r="I15" s="4" t="s">
        <v>31</v>
      </c>
    </row>
    <row r="16" spans="3:9" ht="20" x14ac:dyDescent="0.2">
      <c r="I16" s="4" t="s">
        <v>32</v>
      </c>
    </row>
    <row r="17" spans="3:5" x14ac:dyDescent="0.2">
      <c r="C17" t="s">
        <v>9</v>
      </c>
      <c r="E17">
        <v>0.1</v>
      </c>
    </row>
    <row r="18" spans="3:5" x14ac:dyDescent="0.2">
      <c r="C18" t="s">
        <v>10</v>
      </c>
      <c r="E18">
        <v>0.5</v>
      </c>
    </row>
    <row r="21" spans="3:5" x14ac:dyDescent="0.2">
      <c r="C21" t="s">
        <v>11</v>
      </c>
      <c r="E21">
        <f>E8*E18*E17*E12</f>
        <v>188989440</v>
      </c>
    </row>
    <row r="22" spans="3:5" x14ac:dyDescent="0.2">
      <c r="C22" t="s">
        <v>12</v>
      </c>
      <c r="E22">
        <f>E8*E18*(1-E17)*E14</f>
        <v>113393664</v>
      </c>
    </row>
    <row r="23" spans="3:5" x14ac:dyDescent="0.2">
      <c r="C23" t="s">
        <v>13</v>
      </c>
      <c r="E23">
        <f>E8*(1-E18)*E13</f>
        <v>12599296</v>
      </c>
    </row>
    <row r="24" spans="3:5" x14ac:dyDescent="0.2">
      <c r="C24" t="s">
        <v>15</v>
      </c>
      <c r="E24">
        <f>E15*E8</f>
        <v>62996480</v>
      </c>
    </row>
    <row r="26" spans="3:5" x14ac:dyDescent="0.2">
      <c r="C26" t="s">
        <v>17</v>
      </c>
      <c r="E26" s="1">
        <f>SUM(E21:E24)</f>
        <v>377978880</v>
      </c>
    </row>
    <row r="27" spans="3:5" x14ac:dyDescent="0.2">
      <c r="C27" t="s">
        <v>18</v>
      </c>
      <c r="E27">
        <f>E11*1000000000</f>
        <v>2400000000</v>
      </c>
    </row>
    <row r="28" spans="3:5" x14ac:dyDescent="0.2">
      <c r="C28" t="s">
        <v>19</v>
      </c>
      <c r="E28" s="2">
        <f>E26/E27</f>
        <v>0.1574912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Fedorova</dc:creator>
  <cp:lastModifiedBy>Microsoft Office User</cp:lastModifiedBy>
  <dcterms:created xsi:type="dcterms:W3CDTF">2019-11-04T20:55:24Z</dcterms:created>
  <dcterms:modified xsi:type="dcterms:W3CDTF">2023-11-02T20:28:31Z</dcterms:modified>
</cp:coreProperties>
</file>